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ucky\Desktop\COVID-19 RECOVERY\"/>
    </mc:Choice>
  </mc:AlternateContent>
  <xr:revisionPtr revIDLastSave="0" documentId="8_{2FE3AA9A-4D7A-4EB6-B7E0-B13C8EE1E15F}" xr6:coauthVersionLast="45" xr6:coauthVersionMax="45" xr10:uidLastSave="{00000000-0000-0000-0000-000000000000}"/>
  <bookViews>
    <workbookView xWindow="0" yWindow="600" windowWidth="19210" windowHeight="10200" xr2:uid="{00000000-000D-0000-FFFF-FFFF00000000}"/>
  </bookViews>
  <sheets>
    <sheet name="Loan Eligibility Worksheet" sheetId="1" r:id="rId1"/>
    <sheet name="Checklist"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1" l="1"/>
  <c r="C49" i="1" s="1"/>
  <c r="D40" i="1"/>
  <c r="D16" i="1"/>
  <c r="D14" i="1"/>
  <c r="D13" i="1"/>
  <c r="D12" i="1"/>
  <c r="D11" i="1"/>
  <c r="D17" i="1" l="1"/>
  <c r="D19" i="1" s="1"/>
  <c r="D21" i="1" s="1"/>
  <c r="D49" i="1"/>
  <c r="D53" i="1" s="1"/>
  <c r="D55" i="1" l="1"/>
  <c r="D57" i="1" s="1"/>
</calcChain>
</file>

<file path=xl/sharedStrings.xml><?xml version="1.0" encoding="utf-8"?>
<sst xmlns="http://schemas.openxmlformats.org/spreadsheetml/2006/main" count="102" uniqueCount="95">
  <si>
    <t>Estimated Maximum Loan Availability and Forgiveness Amount</t>
  </si>
  <si>
    <t xml:space="preserve">Maximum Loan Amount  </t>
  </si>
  <si>
    <t>Represents the maximum amount a qualified borrower may apply for.</t>
  </si>
  <si>
    <t>Last 12 Months</t>
  </si>
  <si>
    <t>Average Monthly</t>
  </si>
  <si>
    <t>Maximium Loan Amount:</t>
  </si>
  <si>
    <t xml:space="preserve">  Payroll Costs:*</t>
  </si>
  <si>
    <t xml:space="preserve">    Salaries, wages, commissions, vacation and sick pay (not to exceed $100K</t>
  </si>
  <si>
    <t xml:space="preserve">      per employee) other than qualified sick or family leave</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</si>
  <si>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</si>
  <si>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</si>
  <si>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</si>
  <si>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</si>
  <si>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</si>
  <si>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Subtotal</t>
  </si>
  <si>
    <t>a)</t>
  </si>
  <si>
    <t>MAXIMUM LOAN AMOUNT [Lesser of a) or $10 million]</t>
  </si>
  <si>
    <t>b)</t>
  </si>
  <si>
    <t>Allowable Uses of Funds During the Period February 15, 2020 to June 30, 2020:</t>
  </si>
  <si>
    <t xml:space="preserve">1)  Payroll costs (defined above) </t>
  </si>
  <si>
    <t>2)  Health care benefits (including group health insurance)</t>
  </si>
  <si>
    <t xml:space="preserve">3)  Interest on mortgages (not principal) </t>
  </si>
  <si>
    <t>4)  Rent (including rent under a lease agreement)</t>
  </si>
  <si>
    <t>5)  Utilities</t>
  </si>
  <si>
    <t xml:space="preserve">6)  Interest on any other debt obligations that were incurred before the covered period (February 15, 2020).  </t>
  </si>
  <si>
    <t>Loan Forgiveness Amount</t>
  </si>
  <si>
    <t>Represents the maximum amount a qualifed borrower may have forgiven.</t>
  </si>
  <si>
    <t>Costs Incurred During the "Covered" Period (8 weeks following loan origination):</t>
  </si>
  <si>
    <t>Payroll Costs (defined above)</t>
  </si>
  <si>
    <t>Earnings from Self-Employment (if applicable)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</si>
  <si>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</si>
  <si>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</si>
  <si>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</si>
  <si>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</si>
  <si>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</si>
  <si>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</si>
  <si>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</si>
  <si>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Covered Period (8 weeks following origination of the covered loan)**</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</si>
  <si>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</si>
  <si>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</si>
  <si>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</si>
  <si>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</si>
  <si>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</si>
  <si>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</si>
  <si>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</si>
  <si>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</si>
  <si>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c)</t>
  </si>
  <si>
    <t>TOTAL LOAN FORGIVENESS [lesser of b) or c) above]</t>
  </si>
  <si>
    <t>d)</t>
  </si>
  <si>
    <t>BALANCE OF LOAN NOT FORGIVEN (if any)</t>
  </si>
  <si>
    <t xml:space="preserve">* For seasonal businesses, use the costs incurred during the period February 15, 2019 or, at the election of borrower, March 1 to June, 30, 2019. </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</si>
  <si>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</si>
  <si>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</si>
  <si>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Checklist of Documentation Required</t>
  </si>
  <si>
    <t>This information will be needed to present to the bank to apply for the loan:</t>
  </si>
  <si>
    <t>1)</t>
  </si>
  <si>
    <t xml:space="preserve">Copies of payroll tax reports file with the IRS (including Forms 941, 940, state income and unemployment </t>
  </si>
  <si>
    <t xml:space="preserve">tax filing reports) for the entire year of 2019 and first quarter of 2020 (if available) should be presented.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</si>
  <si>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</si>
  <si>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</si>
  <si>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</si>
  <si>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</si>
  <si>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3)</t>
  </si>
  <si>
    <t>Documentation reflecting the health insurance premiums paid by the company under a group health plan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</si>
  <si>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</si>
  <si>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</si>
  <si>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</si>
  <si>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</si>
  <si>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</si>
  <si>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</si>
  <si>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</si>
  <si>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</si>
  <si>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</si>
  <si>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</si>
  <si>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</si>
  <si>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loan should be sufficent.  Copies of workpapers, schedules and remittances to the retirement plan</t>
  </si>
  <si>
    <t xml:space="preserve">administrator should be available.  </t>
  </si>
  <si>
    <t>5)</t>
  </si>
  <si>
    <t>Copies of all lease agreements for real estate and tangible personal property should be presented along with</t>
  </si>
  <si>
    <t xml:space="preserve">proof of payment during the 8 week period followiing the loan origination date. </t>
  </si>
  <si>
    <t>6)</t>
  </si>
  <si>
    <t>Copies of all statement of interest paid on debt obligations incurred prior to February 15, 2020 indicating</t>
  </si>
  <si>
    <t>payment amounts and proof of payment for the 8 week period following the loan origination date.</t>
  </si>
  <si>
    <t>7)</t>
  </si>
  <si>
    <t>Copies of cancelled checks, statements or other evidence of utilities paid during the "covered period" for the</t>
  </si>
  <si>
    <t>8 week period following the loan origination date.</t>
  </si>
  <si>
    <t>PAYCHECK PROTECTION PROGRAM (PPP) CHECKLIST:</t>
  </si>
  <si>
    <t xml:space="preserve">for the entire year of 2019 and first quarter of 2020 (if available) should be presented. </t>
  </si>
  <si>
    <t>These Additional documents may be provided in order to maximize your qualification under the loan program</t>
  </si>
  <si>
    <t xml:space="preserve">This information will be needed to present to the Bank and/or SBA for Loan Forgiveness: </t>
  </si>
  <si>
    <t xml:space="preserve">The Bank or SBA may request further information.  There will be NO forgiveness if the documentation is not presented. </t>
  </si>
  <si>
    <t xml:space="preserve">At a minimum, Copies of payroll tax reports file with related IRS W3 and and W2s  </t>
  </si>
  <si>
    <t>PAYCHECK PROTECTION PROGRAM (PPP)</t>
  </si>
  <si>
    <t>NOTE:  Yellow highlighted cells represent variables that should be completed with final Borrower data. Filled in amounts are for illustation purposes only.  This spreadsheet is only provided a tool to assist in the calculation of an eligible loan amount.</t>
  </si>
  <si>
    <t>IMPORTANT: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</si>
</sst>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u val="singleAccounting"/>
      <sz val="9"/>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i/>
      <sz val="8"/>
      <color theme="1"/>
      <name val="Calibri"/>
      <family val="2"/>
      <scheme val="minor"/>
    </font>
    <font>
      <i/>
      <sz val="9"/>
      <color theme="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164" fontId="0" fillId="0" borderId="0" xfId="1" applyNumberFormat="1" applyFont="1"/>
    <xf numFmtId="164" fontId="2" fillId="0" borderId="0" xfId="1" applyNumberFormat="1" applyFont="1"/>
    <xf numFmtId="165" fontId="0" fillId="0" borderId="0" xfId="2" applyNumberFormat="1" applyFont="1" applyFill="1"/>
    <xf numFmtId="165" fontId="0" fillId="0" borderId="0" xfId="2" applyNumberFormat="1" applyFont="1"/>
    <xf numFmtId="165" fontId="0" fillId="2" borderId="0" xfId="2" applyNumberFormat="1" applyFont="1" applyFill="1"/>
    <xf numFmtId="164" fontId="0" fillId="2" borderId="0" xfId="1" applyNumberFormat="1" applyFont="1" applyFill="1"/>
    <xf numFmtId="164" fontId="0" fillId="0" borderId="2" xfId="1" applyNumberFormat="1" applyFont="1" applyBorder="1"/>
    <xf numFmtId="164" fontId="0" fillId="0" borderId="0" xfId="1" applyNumberFormat="1" applyFont="1" applyBorder="1"/>
    <xf numFmtId="166" fontId="0" fillId="0" borderId="2" xfId="1" applyNumberFormat="1" applyFont="1" applyBorder="1"/>
    <xf numFmtId="164" fontId="4" fillId="0" borderId="0" xfId="1" applyNumberFormat="1" applyFont="1"/>
    <xf numFmtId="164" fontId="6" fillId="0" borderId="0" xfId="1" quotePrefix="1" applyNumberFormat="1" applyFont="1" applyAlignment="1">
      <alignment horizontal="right"/>
    </xf>
    <xf numFmtId="165" fontId="4" fillId="0" borderId="0" xfId="2" applyNumberFormat="1" applyFont="1"/>
    <xf numFmtId="164" fontId="0" fillId="0" borderId="0" xfId="1" quotePrefix="1" applyNumberFormat="1" applyFont="1" applyAlignment="1">
      <alignment horizontal="right"/>
    </xf>
    <xf numFmtId="164" fontId="7" fillId="3" borderId="0" xfId="1" applyNumberFormat="1" applyFont="1" applyFill="1"/>
    <xf numFmtId="164" fontId="8" fillId="3" borderId="0" xfId="1" applyNumberFormat="1" applyFont="1" applyFill="1" applyAlignment="1">
      <alignment horizontal="right"/>
    </xf>
    <xf numFmtId="165" fontId="7" fillId="3" borderId="3" xfId="2" applyNumberFormat="1" applyFont="1" applyFill="1" applyBorder="1"/>
    <xf numFmtId="164" fontId="0" fillId="0" borderId="0" xfId="1" applyNumberFormat="1" applyFont="1" applyAlignment="1">
      <alignment horizontal="left"/>
    </xf>
    <xf numFmtId="164" fontId="0" fillId="0" borderId="0" xfId="1" applyNumberFormat="1" applyFont="1" applyAlignment="1">
      <alignment vertical="center" wrapText="1"/>
    </xf>
    <xf numFmtId="164" fontId="0" fillId="2" borderId="2" xfId="1" applyNumberFormat="1" applyFont="1" applyFill="1" applyBorder="1" applyAlignment="1">
      <alignment vertical="center" wrapText="1"/>
    </xf>
    <xf numFmtId="164" fontId="2" fillId="0" borderId="0" xfId="1" applyNumberFormat="1" applyFont="1" applyAlignment="1">
      <alignment horizontal="left" vertical="center" wrapText="1"/>
    </xf>
    <xf numFmtId="164" fontId="2" fillId="0" borderId="0" xfId="1" applyNumberFormat="1" applyFont="1" applyAlignment="1">
      <alignment vertical="center" wrapText="1"/>
    </xf>
    <xf numFmtId="165" fontId="2" fillId="0" borderId="0" xfId="2" applyNumberFormat="1" applyFont="1" applyAlignment="1">
      <alignment vertical="center" wrapText="1"/>
    </xf>
    <xf numFmtId="164" fontId="6" fillId="0" borderId="0" xfId="1" applyNumberFormat="1" applyFont="1" applyAlignment="1">
      <alignment horizontal="left" vertical="center" wrapText="1"/>
    </xf>
    <xf numFmtId="164" fontId="0" fillId="0" borderId="0" xfId="1" applyNumberFormat="1" applyFont="1" applyAlignment="1">
      <alignment horizontal="left" vertical="center" wrapText="1"/>
    </xf>
    <xf numFmtId="164" fontId="4" fillId="0" borderId="0" xfId="1" applyNumberFormat="1" applyFont="1" applyAlignment="1">
      <alignment horizontal="left" vertical="center" wrapText="1"/>
    </xf>
    <xf numFmtId="164" fontId="0" fillId="0" borderId="0" xfId="1" applyNumberFormat="1" applyFont="1" applyAlignment="1">
      <alignment horizontal="left" vertical="center"/>
    </xf>
    <xf numFmtId="164" fontId="9" fillId="0" borderId="0" xfId="1" applyNumberFormat="1" applyFont="1" applyAlignment="1">
      <alignment horizontal="center"/>
    </xf>
    <xf numFmtId="164" fontId="0" fillId="2" borderId="0" xfId="1" applyNumberFormat="1" applyFont="1" applyFill="1" applyAlignment="1">
      <alignment horizontal="left" vertical="center" wrapText="1"/>
    </xf>
    <xf numFmtId="164" fontId="0" fillId="0" borderId="0" xfId="1" applyNumberFormat="1" applyFont="1" applyFill="1" applyAlignment="1">
      <alignment horizontal="left" vertical="center" wrapText="1"/>
    </xf>
    <xf numFmtId="164" fontId="1" fillId="2" borderId="0" xfId="1" applyNumberFormat="1" applyFont="1" applyFill="1" applyAlignment="1">
      <alignment horizontal="center"/>
    </xf>
    <xf numFmtId="10" fontId="0" fillId="0" borderId="0" xfId="3" applyNumberFormat="1" applyFont="1" applyAlignment="1">
      <alignment horizontal="right" vertical="center" wrapText="1"/>
    </xf>
    <xf numFmtId="164" fontId="1" fillId="0" borderId="0" xfId="1" applyNumberFormat="1" applyFont="1"/>
    <xf numFmtId="164" fontId="9" fillId="0" borderId="0" xfId="1" applyNumberFormat="1" applyFont="1" applyBorder="1" applyAlignment="1">
      <alignment horizontal="center"/>
    </xf>
    <xf numFmtId="164" fontId="2" fillId="0" borderId="0" xfId="1" applyNumberFormat="1" applyFont="1" applyFill="1" applyBorder="1"/>
    <xf numFmtId="164" fontId="2" fillId="2" borderId="0" xfId="1" applyNumberFormat="1" applyFont="1" applyFill="1" applyBorder="1"/>
    <xf numFmtId="164" fontId="4" fillId="0" borderId="0" xfId="1" applyNumberFormat="1" applyFont="1" applyBorder="1"/>
    <xf numFmtId="164" fontId="6" fillId="0" borderId="0" xfId="1" applyNumberFormat="1" applyFont="1" applyBorder="1" applyAlignment="1">
      <alignment horizontal="right"/>
    </xf>
    <xf numFmtId="165" fontId="4" fillId="0" borderId="1" xfId="2" applyNumberFormat="1" applyFont="1" applyBorder="1"/>
    <xf numFmtId="164" fontId="6" fillId="0" borderId="0" xfId="1" applyNumberFormat="1" applyFont="1" applyAlignment="1">
      <alignment horizontal="right"/>
    </xf>
    <xf numFmtId="165" fontId="2" fillId="0" borderId="3" xfId="2" applyNumberFormat="1" applyFont="1" applyBorder="1"/>
    <xf numFmtId="165" fontId="2" fillId="0" borderId="0" xfId="2" applyNumberFormat="1" applyFont="1" applyBorder="1"/>
    <xf numFmtId="164" fontId="0" fillId="0" borderId="0" xfId="1" applyNumberFormat="1" applyFont="1" applyAlignment="1">
      <alignment vertical="center"/>
    </xf>
    <xf numFmtId="43" fontId="0" fillId="0" borderId="0" xfId="1" applyFont="1"/>
    <xf numFmtId="43" fontId="11" fillId="0" borderId="0" xfId="1" applyFont="1" applyAlignment="1">
      <alignment horizontal="center"/>
    </xf>
    <xf numFmtId="43" fontId="0" fillId="0" borderId="5" xfId="1" applyFont="1" applyBorder="1"/>
    <xf numFmtId="43" fontId="0" fillId="0" borderId="6" xfId="1" applyFont="1" applyBorder="1"/>
    <xf numFmtId="0" fontId="0" fillId="0" borderId="0" xfId="0" applyBorder="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43" fontId="3" fillId="0" borderId="4" xfId="1" applyFont="1" applyBorder="1" applyAlignment="1">
      <alignment horizontal="center" vertical="center"/>
    </xf>
    <xf numFmtId="0" fontId="0" fillId="0" borderId="0" xfId="1" applyNumberFormat="1" applyFont="1" applyAlignment="1">
      <alignment vertical="center" wrapText="1"/>
    </xf>
    <xf numFmtId="164" fontId="5" fillId="0" borderId="0" xfId="1" applyNumberFormat="1" applyFont="1" applyAlignment="1">
      <alignment horizontal="center" wrapText="1"/>
    </xf>
    <xf numFmtId="43" fontId="2" fillId="0" borderId="5" xfId="1" applyFont="1" applyBorder="1" applyAlignment="1">
      <alignment wrapText="1"/>
    </xf>
    <xf numFmtId="43" fontId="2" fillId="0" borderId="6" xfId="1" applyFont="1" applyBorder="1"/>
    <xf numFmtId="43" fontId="11" fillId="0" borderId="6" xfId="1" applyFont="1" applyBorder="1" applyAlignment="1">
      <alignment wrapText="1"/>
    </xf>
    <xf numFmtId="0" fontId="4" fillId="2" borderId="0" xfId="1" applyNumberFormat="1" applyFont="1" applyFill="1" applyAlignment="1">
      <alignment horizontal="center" vertical="center" wrapText="1"/>
    </xf>
    <xf numFmtId="164" fontId="3" fillId="0" borderId="0" xfId="1" applyNumberFormat="1" applyFont="1" applyAlignment="1">
      <alignment horizontal="center"/>
    </xf>
    <xf numFmtId="164" fontId="3" fillId="0" borderId="1" xfId="1" applyNumberFormat="1" applyFont="1" applyBorder="1" applyAlignment="1">
      <alignment horizontal="center"/>
    </xf>
    <xf numFmtId="164" fontId="4" fillId="0" borderId="0" xfId="1" applyNumberFormat="1" applyFont="1" applyAlignment="1">
      <alignment horizontal="center"/>
    </xf>
    <xf numFmtId="164" fontId="0" fillId="0" borderId="0" xfId="1" applyNumberFormat="1" applyFont="1" applyAlignment="1">
      <alignment horizontal="left" vertical="center" wrapText="1"/>
    </xf>
    <xf numFmtId="164" fontId="10" fillId="0" borderId="0" xfId="1" applyNumberFormat="1" applyFont="1" applyAlignment="1">
      <alignment horizontal="left" vertical="center"/>
    </xf>
    <xf numFmtId="164" fontId="10" fillId="0" borderId="0" xfId="1" applyNumberFormat="1" applyFont="1" applyAlignment="1">
      <alignment horizontal="left" vertical="center" wrapText="1"/>
    </xf>
    <xf numFmtId="43" fontId="2" fillId="0" borderId="4" xfId="1" quotePrefix="1" applyFont="1" applyBorder="1" applyAlignment="1">
      <alignment horizontal="center" vertic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11" fillId="0" borderId="0" xfId="1" applyFont="1" applyAlignment="1">
      <alignment horizontal="center"/>
    </xf>
    <xf numFmtId="43" fontId="2" fillId="0" borderId="4" xfId="1" applyFont="1" applyBorder="1" applyAlignment="1">
      <alignment horizontal="center" vertical="center"/>
    </xf>
    <xf numFmtId="43" fontId="4" fillId="0" borderId="0" xfId="1" applyFont="1" applyAlignment="1">
      <alignment horizontal="center"/>
    </xf>
    <xf numFmtId="43" fontId="3" fillId="0" borderId="4" xfId="1" applyFont="1" applyBorder="1" applyAlignment="1">
      <alignment horizontal="center" vertical="center"/>
    </xf>
    <xf numFmtId="43" fontId="0" fillId="0" borderId="5" xfId="1" applyFont="1" applyBorder="1" applyAlignment="1">
      <alignment horizontal="center" vertical="center"/>
    </xf>
    <xf numFmtId="43" fontId="0" fillId="0" borderId="6" xfId="1"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3"/>
  <sheetViews>
    <sheetView tabSelected="1" workbookViewId="0">
      <selection activeCell="C17" sqref="C17"/>
    </sheetView>
  </sheetViews>
  <sheetFormatPr defaultColWidth="8.81640625" defaultRowHeight="14.5" x14ac:dyDescent="0.35"/>
  <cols>
    <col min="1" max="1" width="68.7265625" style="1" customWidth="1"/>
    <col min="2" max="2" width="9.7265625" style="1" customWidth="1"/>
    <col min="3" max="3" width="12.81640625" style="1" customWidth="1"/>
    <col min="4" max="4" width="13.1796875" style="1" customWidth="1"/>
    <col min="5" max="16384" width="8.81640625" style="1"/>
  </cols>
  <sheetData>
    <row r="1" spans="1:4" ht="15.5" x14ac:dyDescent="0.35">
      <c r="A1" s="58" t="s">
        <v>92</v>
      </c>
      <c r="B1" s="58"/>
      <c r="C1" s="58"/>
      <c r="D1" s="58"/>
    </row>
    <row r="2" spans="1:4" ht="15.5" x14ac:dyDescent="0.35">
      <c r="A2" s="58" t="s">
        <v>0</v>
      </c>
      <c r="B2" s="58"/>
      <c r="C2" s="58"/>
      <c r="D2" s="58"/>
    </row>
    <row r="5" spans="1:4" ht="15.5" x14ac:dyDescent="0.35">
      <c r="A5" s="59" t="s">
        <v>1</v>
      </c>
      <c r="B5" s="59"/>
      <c r="C5" s="59"/>
      <c r="D5" s="59"/>
    </row>
    <row r="6" spans="1:4" x14ac:dyDescent="0.35">
      <c r="A6" s="60" t="s">
        <v>2</v>
      </c>
      <c r="B6" s="60"/>
      <c r="C6" s="60"/>
      <c r="D6" s="60"/>
    </row>
    <row r="7" spans="1:4" ht="32.25" customHeight="1" x14ac:dyDescent="0.45">
      <c r="C7" s="53" t="s">
        <v>3</v>
      </c>
      <c r="D7" s="53" t="s">
        <v>4</v>
      </c>
    </row>
    <row r="8" spans="1:4" x14ac:dyDescent="0.35">
      <c r="A8" s="2" t="s">
        <v>5</v>
      </c>
    </row>
    <row r="9" spans="1:4" x14ac:dyDescent="0.35">
      <c r="A9" s="1" t="s">
        <v>6</v>
      </c>
    </row>
    <row r="10" spans="1:4" x14ac:dyDescent="0.35">
      <c r="A10" s="1" t="s">
        <v>7</v>
      </c>
      <c r="C10" s="3"/>
      <c r="D10" s="4"/>
    </row>
    <row r="11" spans="1:4" x14ac:dyDescent="0.35">
      <c r="A11" s="1" t="s">
        <v>8</v>
      </c>
      <c r="C11" s="5"/>
      <c r="D11" s="4">
        <f>C11/12</f>
        <v>0</v>
      </c>
    </row>
    <row r="12" spans="1:4" x14ac:dyDescent="0.35">
      <c r="A12" s="1" t="s">
        <v>9</v>
      </c>
      <c r="C12" s="6"/>
      <c r="D12" s="1">
        <f t="shared" ref="D12:D16" si="0">C12/12</f>
        <v>0</v>
      </c>
    </row>
    <row r="13" spans="1:4" x14ac:dyDescent="0.35">
      <c r="A13" s="1" t="s">
        <v>10</v>
      </c>
      <c r="C13" s="6"/>
      <c r="D13" s="1">
        <f t="shared" si="0"/>
        <v>0</v>
      </c>
    </row>
    <row r="14" spans="1:4" x14ac:dyDescent="0.35">
      <c r="A14" s="1" t="s">
        <v>11</v>
      </c>
      <c r="C14" s="6"/>
      <c r="D14" s="1">
        <f t="shared" si="0"/>
        <v>0</v>
      </c>
    </row>
    <row r="15" spans="1:4" x14ac:dyDescent="0.35">
      <c r="A15" s="1" t="s">
        <v>12</v>
      </c>
      <c r="C15" s="6"/>
    </row>
    <row r="16" spans="1:4" x14ac:dyDescent="0.35">
      <c r="A16" s="1" t="s">
        <v>13</v>
      </c>
      <c r="C16" s="6"/>
      <c r="D16" s="7">
        <f t="shared" si="0"/>
        <v>0</v>
      </c>
    </row>
    <row r="17" spans="1:4" x14ac:dyDescent="0.35">
      <c r="C17" s="8"/>
      <c r="D17" s="1">
        <f>SUM(D10:D16)</f>
        <v>0</v>
      </c>
    </row>
    <row r="18" spans="1:4" x14ac:dyDescent="0.35">
      <c r="D18" s="9">
        <v>2.5</v>
      </c>
    </row>
    <row r="19" spans="1:4" s="10" customFormat="1" x14ac:dyDescent="0.35">
      <c r="A19" s="10" t="s">
        <v>14</v>
      </c>
      <c r="C19" s="11" t="s">
        <v>15</v>
      </c>
      <c r="D19" s="12">
        <f>D17*D18</f>
        <v>0</v>
      </c>
    </row>
    <row r="20" spans="1:4" x14ac:dyDescent="0.35">
      <c r="C20" s="13"/>
    </row>
    <row r="21" spans="1:4" s="2" customFormat="1" ht="15" thickBot="1" x14ac:dyDescent="0.4">
      <c r="A21" s="14" t="s">
        <v>16</v>
      </c>
      <c r="B21" s="14"/>
      <c r="C21" s="15" t="s">
        <v>17</v>
      </c>
      <c r="D21" s="16">
        <f>IF(D19&lt;10000000,D19,10000000)</f>
        <v>0</v>
      </c>
    </row>
    <row r="22" spans="1:4" ht="15" thickTop="1" x14ac:dyDescent="0.35"/>
    <row r="23" spans="1:4" x14ac:dyDescent="0.35">
      <c r="A23" s="2" t="s">
        <v>18</v>
      </c>
      <c r="B23" s="2"/>
    </row>
    <row r="24" spans="1:4" x14ac:dyDescent="0.35">
      <c r="A24" s="1" t="s">
        <v>19</v>
      </c>
    </row>
    <row r="25" spans="1:4" x14ac:dyDescent="0.35">
      <c r="A25" s="1" t="s">
        <v>20</v>
      </c>
    </row>
    <row r="26" spans="1:4" x14ac:dyDescent="0.35">
      <c r="A26" s="1" t="s">
        <v>21</v>
      </c>
    </row>
    <row r="27" spans="1:4" x14ac:dyDescent="0.35">
      <c r="A27" s="1" t="s">
        <v>22</v>
      </c>
    </row>
    <row r="28" spans="1:4" x14ac:dyDescent="0.35">
      <c r="A28" s="1" t="s">
        <v>23</v>
      </c>
    </row>
    <row r="29" spans="1:4" x14ac:dyDescent="0.35">
      <c r="A29" s="1" t="s">
        <v>24</v>
      </c>
    </row>
    <row r="31" spans="1:4" ht="15.5" x14ac:dyDescent="0.35">
      <c r="A31" s="59" t="s">
        <v>25</v>
      </c>
      <c r="B31" s="59"/>
      <c r="C31" s="59"/>
      <c r="D31" s="59"/>
    </row>
    <row r="32" spans="1:4" x14ac:dyDescent="0.35">
      <c r="A32" s="60" t="s">
        <v>26</v>
      </c>
      <c r="B32" s="60"/>
      <c r="C32" s="60"/>
      <c r="D32" s="60"/>
    </row>
    <row r="34" spans="1:4" x14ac:dyDescent="0.35">
      <c r="A34" s="2" t="s">
        <v>27</v>
      </c>
      <c r="B34" s="2"/>
    </row>
    <row r="35" spans="1:4" x14ac:dyDescent="0.35">
      <c r="A35" s="17" t="s">
        <v>28</v>
      </c>
      <c r="B35" s="17"/>
      <c r="D35" s="5">
        <v>62000</v>
      </c>
    </row>
    <row r="36" spans="1:4" x14ac:dyDescent="0.35">
      <c r="A36" s="17" t="s">
        <v>29</v>
      </c>
      <c r="B36" s="17"/>
      <c r="D36" s="5">
        <v>16000</v>
      </c>
    </row>
    <row r="37" spans="1:4" x14ac:dyDescent="0.35">
      <c r="A37" s="17" t="s">
        <v>30</v>
      </c>
      <c r="B37" s="17"/>
      <c r="D37" s="6">
        <v>15000</v>
      </c>
    </row>
    <row r="38" spans="1:4" x14ac:dyDescent="0.35">
      <c r="A38" s="17" t="s">
        <v>31</v>
      </c>
      <c r="B38" s="17"/>
      <c r="D38" s="6">
        <v>3200</v>
      </c>
    </row>
    <row r="39" spans="1:4" s="18" customFormat="1" ht="15" customHeight="1" x14ac:dyDescent="0.35">
      <c r="A39" s="61" t="s">
        <v>32</v>
      </c>
      <c r="B39" s="61"/>
      <c r="D39" s="19">
        <v>3100</v>
      </c>
    </row>
    <row r="40" spans="1:4" s="21" customFormat="1" ht="15" customHeight="1" x14ac:dyDescent="0.35">
      <c r="A40" s="20" t="s">
        <v>33</v>
      </c>
      <c r="B40" s="20"/>
      <c r="D40" s="22">
        <f>SUM(D35:D39)</f>
        <v>99300</v>
      </c>
    </row>
    <row r="41" spans="1:4" s="21" customFormat="1" ht="15" customHeight="1" x14ac:dyDescent="0.35">
      <c r="A41" s="20"/>
      <c r="B41" s="20"/>
      <c r="D41" s="20"/>
    </row>
    <row r="42" spans="1:4" s="18" customFormat="1" ht="15" customHeight="1" x14ac:dyDescent="0.35">
      <c r="A42" s="23" t="s">
        <v>34</v>
      </c>
      <c r="B42" s="23"/>
      <c r="D42" s="24"/>
    </row>
    <row r="43" spans="1:4" s="18" customFormat="1" ht="15" customHeight="1" x14ac:dyDescent="0.35">
      <c r="A43" s="25" t="s">
        <v>35</v>
      </c>
      <c r="B43" s="25"/>
      <c r="D43" s="24"/>
    </row>
    <row r="44" spans="1:4" s="18" customFormat="1" ht="15" customHeight="1" x14ac:dyDescent="0.35">
      <c r="A44" s="24" t="s">
        <v>36</v>
      </c>
      <c r="B44" s="24"/>
      <c r="D44" s="24"/>
    </row>
    <row r="45" spans="1:4" s="18" customFormat="1" ht="15.65" customHeight="1" x14ac:dyDescent="0.25">
      <c r="A45" s="26" t="s">
        <v>37</v>
      </c>
      <c r="B45" s="27"/>
      <c r="C45" s="28">
        <v>5</v>
      </c>
    </row>
    <row r="46" spans="1:4" s="18" customFormat="1" ht="15" customHeight="1" x14ac:dyDescent="0.25">
      <c r="A46" s="25" t="s">
        <v>38</v>
      </c>
      <c r="B46" s="27"/>
      <c r="C46" s="29"/>
    </row>
    <row r="47" spans="1:4" s="18" customFormat="1" ht="15" customHeight="1" x14ac:dyDescent="0.35">
      <c r="A47" s="24" t="s">
        <v>39</v>
      </c>
      <c r="B47" s="30">
        <v>7</v>
      </c>
      <c r="C47" s="29"/>
    </row>
    <row r="48" spans="1:4" s="18" customFormat="1" ht="15" customHeight="1" x14ac:dyDescent="0.35">
      <c r="A48" s="26" t="s">
        <v>40</v>
      </c>
      <c r="B48" s="30">
        <v>6</v>
      </c>
      <c r="C48" s="29">
        <f>IF(B48&lt;B47,B48,B47)</f>
        <v>6</v>
      </c>
    </row>
    <row r="49" spans="1:4" s="18" customFormat="1" ht="15" customHeight="1" x14ac:dyDescent="0.35">
      <c r="A49" s="24" t="s">
        <v>41</v>
      </c>
      <c r="C49" s="31">
        <f>1-(C45/C48)</f>
        <v>0.16666666666666663</v>
      </c>
      <c r="D49" s="2">
        <f>D40*-C49</f>
        <v>-16549.999999999996</v>
      </c>
    </row>
    <row r="50" spans="1:4" x14ac:dyDescent="0.35">
      <c r="A50" s="10" t="s">
        <v>42</v>
      </c>
      <c r="B50" s="10"/>
    </row>
    <row r="51" spans="1:4" s="2" customFormat="1" x14ac:dyDescent="0.35">
      <c r="A51" s="32" t="s">
        <v>43</v>
      </c>
    </row>
    <row r="52" spans="1:4" s="2" customFormat="1" x14ac:dyDescent="0.35">
      <c r="A52" s="1" t="s">
        <v>44</v>
      </c>
      <c r="B52" s="33"/>
      <c r="C52" s="34"/>
      <c r="D52" s="35">
        <v>-30000</v>
      </c>
    </row>
    <row r="53" spans="1:4" s="10" customFormat="1" x14ac:dyDescent="0.35">
      <c r="A53" s="10" t="s">
        <v>45</v>
      </c>
      <c r="B53" s="36"/>
      <c r="C53" s="37" t="s">
        <v>46</v>
      </c>
      <c r="D53" s="38">
        <f>SUM(D40:D52)</f>
        <v>52750</v>
      </c>
    </row>
    <row r="54" spans="1:4" x14ac:dyDescent="0.35">
      <c r="B54" s="8"/>
      <c r="C54" s="8"/>
    </row>
    <row r="55" spans="1:4" s="2" customFormat="1" ht="15" thickBot="1" x14ac:dyDescent="0.4">
      <c r="A55" s="2" t="s">
        <v>47</v>
      </c>
      <c r="C55" s="39" t="s">
        <v>48</v>
      </c>
      <c r="D55" s="40">
        <f>IF(D53&lt;D21,D53,D21)</f>
        <v>0</v>
      </c>
    </row>
    <row r="56" spans="1:4" s="2" customFormat="1" ht="15" thickTop="1" x14ac:dyDescent="0.35">
      <c r="D56" s="41"/>
    </row>
    <row r="57" spans="1:4" s="2" customFormat="1" ht="15" thickBot="1" x14ac:dyDescent="0.4">
      <c r="A57" s="2" t="s">
        <v>49</v>
      </c>
      <c r="D57" s="40">
        <f>IF(D21&gt;D55,D21-D55,0)</f>
        <v>0</v>
      </c>
    </row>
    <row r="58" spans="1:4" ht="15" thickTop="1" x14ac:dyDescent="0.35"/>
    <row r="59" spans="1:4" s="42" customFormat="1" x14ac:dyDescent="0.35">
      <c r="A59" s="62" t="s">
        <v>50</v>
      </c>
      <c r="B59" s="62"/>
      <c r="C59" s="62"/>
      <c r="D59" s="62"/>
    </row>
    <row r="60" spans="1:4" ht="30" customHeight="1" x14ac:dyDescent="0.35">
      <c r="A60" s="63" t="s">
        <v>51</v>
      </c>
      <c r="B60" s="63"/>
      <c r="C60" s="63"/>
      <c r="D60" s="63"/>
    </row>
    <row r="61" spans="1:4" s="42" customFormat="1" ht="30.65" customHeight="1" x14ac:dyDescent="0.35">
      <c r="A61" s="63" t="s">
        <v>52</v>
      </c>
      <c r="B61" s="63"/>
      <c r="C61" s="63"/>
      <c r="D61" s="63"/>
    </row>
    <row r="63" spans="1:4" ht="63" customHeight="1" x14ac:dyDescent="0.35">
      <c r="A63" s="57" t="s">
        <v>93</v>
      </c>
      <c r="B63" s="57"/>
      <c r="C63" s="57"/>
      <c r="D63" s="57"/>
    </row>
  </sheetData>
  <mergeCells count="11">
    <mergeCell ref="A63:D63"/>
    <mergeCell ref="A1:D1"/>
    <mergeCell ref="A2:D2"/>
    <mergeCell ref="A5:D5"/>
    <mergeCell ref="A6:D6"/>
    <mergeCell ref="A31:D31"/>
    <mergeCell ref="A32:D32"/>
    <mergeCell ref="A39:B39"/>
    <mergeCell ref="A59:D59"/>
    <mergeCell ref="A60:D60"/>
    <mergeCell ref="A61:D61"/>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2"/>
  <sheetViews>
    <sheetView workbookViewId="0">
      <selection activeCell="G9" sqref="G9"/>
    </sheetView>
  </sheetViews>
  <sheetFormatPr defaultColWidth="8.81640625" defaultRowHeight="14.5" x14ac:dyDescent="0.35"/>
  <cols>
    <col min="1" max="1" width="3.54296875" style="43" customWidth="1"/>
    <col min="2" max="2" width="93.26953125" style="43" customWidth="1"/>
    <col min="3" max="9" width="8.81640625" style="43"/>
    <col min="10" max="10" width="10.26953125" style="43" customWidth="1"/>
    <col min="11" max="16384" width="8.81640625" style="43"/>
  </cols>
  <sheetData>
    <row r="1" spans="1:3" ht="15.5" x14ac:dyDescent="0.35">
      <c r="A1" s="66" t="s">
        <v>86</v>
      </c>
      <c r="B1" s="66"/>
      <c r="C1" s="66"/>
    </row>
    <row r="2" spans="1:3" x14ac:dyDescent="0.35">
      <c r="A2" s="67" t="s">
        <v>53</v>
      </c>
      <c r="B2" s="67"/>
      <c r="C2" s="67"/>
    </row>
    <row r="4" spans="1:3" ht="18.5" x14ac:dyDescent="0.65">
      <c r="A4" s="68" t="s">
        <v>54</v>
      </c>
      <c r="B4" s="68"/>
      <c r="C4" s="68"/>
    </row>
    <row r="5" spans="1:3" ht="18.5" x14ac:dyDescent="0.65">
      <c r="A5" s="44"/>
      <c r="B5" s="44"/>
      <c r="C5" s="44"/>
    </row>
    <row r="6" spans="1:3" ht="18" customHeight="1" x14ac:dyDescent="0.35">
      <c r="A6" s="71" t="s">
        <v>55</v>
      </c>
      <c r="B6" s="54" t="s">
        <v>91</v>
      </c>
      <c r="C6" s="65"/>
    </row>
    <row r="7" spans="1:3" ht="18" customHeight="1" x14ac:dyDescent="0.35">
      <c r="A7" s="71"/>
      <c r="B7" s="55" t="s">
        <v>87</v>
      </c>
      <c r="C7" s="65"/>
    </row>
    <row r="8" spans="1:3" ht="18" customHeight="1" x14ac:dyDescent="0.35">
      <c r="A8" s="51"/>
      <c r="B8" s="45"/>
      <c r="C8" s="72"/>
    </row>
    <row r="9" spans="1:3" ht="37" x14ac:dyDescent="0.65">
      <c r="A9" s="51"/>
      <c r="B9" s="56" t="s">
        <v>88</v>
      </c>
      <c r="C9" s="73"/>
    </row>
    <row r="10" spans="1:3" x14ac:dyDescent="0.35">
      <c r="A10" s="64" t="s">
        <v>55</v>
      </c>
      <c r="B10" s="45" t="s">
        <v>56</v>
      </c>
      <c r="C10" s="65"/>
    </row>
    <row r="11" spans="1:3" x14ac:dyDescent="0.35">
      <c r="A11" s="64"/>
      <c r="B11" s="46" t="s">
        <v>57</v>
      </c>
      <c r="C11" s="65"/>
    </row>
    <row r="12" spans="1:3" x14ac:dyDescent="0.35">
      <c r="A12" s="69" t="s">
        <v>58</v>
      </c>
      <c r="B12" s="43" t="s">
        <v>59</v>
      </c>
      <c r="C12" s="65"/>
    </row>
    <row r="13" spans="1:3" x14ac:dyDescent="0.35">
      <c r="A13" s="69"/>
      <c r="B13" s="43" t="s">
        <v>60</v>
      </c>
      <c r="C13" s="65"/>
    </row>
    <row r="14" spans="1:3" x14ac:dyDescent="0.35">
      <c r="A14" s="69"/>
      <c r="B14" s="46" t="s">
        <v>61</v>
      </c>
      <c r="C14" s="65"/>
    </row>
    <row r="15" spans="1:3" x14ac:dyDescent="0.35">
      <c r="A15" s="69" t="s">
        <v>62</v>
      </c>
      <c r="B15" s="43" t="s">
        <v>63</v>
      </c>
      <c r="C15" s="65"/>
    </row>
    <row r="16" spans="1:3" x14ac:dyDescent="0.35">
      <c r="A16" s="69"/>
      <c r="B16" s="43" t="s">
        <v>64</v>
      </c>
      <c r="C16" s="65"/>
    </row>
    <row r="17" spans="1:3" x14ac:dyDescent="0.35">
      <c r="A17" s="69"/>
      <c r="B17" s="46" t="s">
        <v>65</v>
      </c>
      <c r="C17" s="65"/>
    </row>
    <row r="18" spans="1:3" x14ac:dyDescent="0.35">
      <c r="A18" s="69" t="s">
        <v>66</v>
      </c>
      <c r="B18" s="43" t="s">
        <v>67</v>
      </c>
      <c r="C18" s="65"/>
    </row>
    <row r="19" spans="1:3" x14ac:dyDescent="0.35">
      <c r="A19" s="69"/>
      <c r="B19" s="46" t="s">
        <v>68</v>
      </c>
      <c r="C19" s="65"/>
    </row>
    <row r="20" spans="1:3" customFormat="1" x14ac:dyDescent="0.35">
      <c r="C20" s="47"/>
    </row>
    <row r="21" spans="1:3" customFormat="1" ht="18.5" x14ac:dyDescent="0.65">
      <c r="A21" s="68" t="s">
        <v>89</v>
      </c>
      <c r="B21" s="68"/>
      <c r="C21" s="68"/>
    </row>
    <row r="23" spans="1:3" x14ac:dyDescent="0.35">
      <c r="A23" s="64" t="s">
        <v>55</v>
      </c>
      <c r="B23" s="45" t="s">
        <v>56</v>
      </c>
      <c r="C23" s="65"/>
    </row>
    <row r="24" spans="1:3" x14ac:dyDescent="0.35">
      <c r="A24" s="64"/>
      <c r="B24" s="46" t="s">
        <v>69</v>
      </c>
      <c r="C24" s="65"/>
    </row>
    <row r="25" spans="1:3" x14ac:dyDescent="0.35">
      <c r="A25" s="69" t="s">
        <v>58</v>
      </c>
      <c r="B25" s="43" t="s">
        <v>70</v>
      </c>
      <c r="C25" s="65"/>
    </row>
    <row r="26" spans="1:3" x14ac:dyDescent="0.35">
      <c r="A26" s="69"/>
      <c r="B26" s="46" t="s">
        <v>71</v>
      </c>
      <c r="C26" s="65"/>
    </row>
    <row r="27" spans="1:3" x14ac:dyDescent="0.35">
      <c r="A27" s="69" t="s">
        <v>62</v>
      </c>
      <c r="B27" s="43" t="s">
        <v>63</v>
      </c>
      <c r="C27" s="65"/>
    </row>
    <row r="28" spans="1:3" x14ac:dyDescent="0.35">
      <c r="A28" s="69"/>
      <c r="B28" s="43" t="s">
        <v>72</v>
      </c>
      <c r="C28" s="65"/>
    </row>
    <row r="29" spans="1:3" x14ac:dyDescent="0.35">
      <c r="A29" s="69"/>
      <c r="B29" s="46" t="s">
        <v>73</v>
      </c>
      <c r="C29" s="65"/>
    </row>
    <row r="30" spans="1:3" x14ac:dyDescent="0.35">
      <c r="A30" s="69" t="s">
        <v>66</v>
      </c>
      <c r="B30" s="43" t="s">
        <v>74</v>
      </c>
      <c r="C30" s="65"/>
    </row>
    <row r="31" spans="1:3" x14ac:dyDescent="0.35">
      <c r="A31" s="69"/>
      <c r="B31" s="43" t="s">
        <v>75</v>
      </c>
      <c r="C31" s="65"/>
    </row>
    <row r="32" spans="1:3" x14ac:dyDescent="0.35">
      <c r="A32" s="69"/>
      <c r="B32" s="46" t="s">
        <v>76</v>
      </c>
      <c r="C32" s="65"/>
    </row>
    <row r="33" spans="1:3" x14ac:dyDescent="0.35">
      <c r="A33" s="69" t="s">
        <v>77</v>
      </c>
      <c r="B33" s="43" t="s">
        <v>78</v>
      </c>
      <c r="C33" s="65"/>
    </row>
    <row r="34" spans="1:3" x14ac:dyDescent="0.35">
      <c r="A34" s="69"/>
      <c r="B34" s="46" t="s">
        <v>79</v>
      </c>
      <c r="C34" s="65"/>
    </row>
    <row r="35" spans="1:3" x14ac:dyDescent="0.35">
      <c r="A35" s="69" t="s">
        <v>80</v>
      </c>
      <c r="B35" s="43" t="s">
        <v>81</v>
      </c>
      <c r="C35" s="65"/>
    </row>
    <row r="36" spans="1:3" x14ac:dyDescent="0.35">
      <c r="A36" s="69"/>
      <c r="B36" s="46" t="s">
        <v>82</v>
      </c>
      <c r="C36" s="65"/>
    </row>
    <row r="37" spans="1:3" x14ac:dyDescent="0.35">
      <c r="A37" s="69" t="s">
        <v>83</v>
      </c>
      <c r="B37" s="43" t="s">
        <v>84</v>
      </c>
      <c r="C37" s="65"/>
    </row>
    <row r="38" spans="1:3" x14ac:dyDescent="0.35">
      <c r="A38" s="69"/>
      <c r="B38" s="46" t="s">
        <v>85</v>
      </c>
      <c r="C38" s="65"/>
    </row>
    <row r="39" spans="1:3" x14ac:dyDescent="0.35">
      <c r="A39" s="48"/>
      <c r="B39" s="49"/>
      <c r="C39" s="50"/>
    </row>
    <row r="40" spans="1:3" x14ac:dyDescent="0.35">
      <c r="A40" s="48"/>
      <c r="B40" s="49"/>
      <c r="C40" s="50"/>
    </row>
    <row r="41" spans="1:3" x14ac:dyDescent="0.35">
      <c r="A41" s="70" t="s">
        <v>94</v>
      </c>
      <c r="B41" s="70"/>
      <c r="C41" s="70"/>
    </row>
    <row r="42" spans="1:3" ht="29" x14ac:dyDescent="0.35">
      <c r="B42" s="52" t="s">
        <v>90</v>
      </c>
    </row>
  </sheetData>
  <mergeCells count="30">
    <mergeCell ref="A41:C41"/>
    <mergeCell ref="A6:A7"/>
    <mergeCell ref="C6:C7"/>
    <mergeCell ref="C8:C9"/>
    <mergeCell ref="A33:A34"/>
    <mergeCell ref="C33:C34"/>
    <mergeCell ref="A35:A36"/>
    <mergeCell ref="C35:C36"/>
    <mergeCell ref="A37:A38"/>
    <mergeCell ref="C37:C38"/>
    <mergeCell ref="A25:A26"/>
    <mergeCell ref="C25:C26"/>
    <mergeCell ref="A27:A29"/>
    <mergeCell ref="C27:C29"/>
    <mergeCell ref="A30:A32"/>
    <mergeCell ref="C30:C32"/>
    <mergeCell ref="A23:A24"/>
    <mergeCell ref="C23:C24"/>
    <mergeCell ref="A1:C1"/>
    <mergeCell ref="A2:C2"/>
    <mergeCell ref="A4:C4"/>
    <mergeCell ref="A10:A11"/>
    <mergeCell ref="C10:C11"/>
    <mergeCell ref="A12:A14"/>
    <mergeCell ref="C12:C14"/>
    <mergeCell ref="A15:A17"/>
    <mergeCell ref="C15:C17"/>
    <mergeCell ref="A18:A19"/>
    <mergeCell ref="C18:C19"/>
    <mergeCell ref="A21:C21"/>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Eligibility Worksheet</vt:lpstr>
      <vt:lpstr>Checklist</vt:lpstr>
    </vt:vector>
  </TitlesOfParts>
  <Company>HarborOne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Hanlon</dc:creator>
  <cp:lastModifiedBy>Laurie Ruttenberg</cp:lastModifiedBy>
  <cp:lastPrinted>2020-04-01T16:54:29Z</cp:lastPrinted>
  <dcterms:created xsi:type="dcterms:W3CDTF">2020-04-01T16:22:17Z</dcterms:created>
  <dcterms:modified xsi:type="dcterms:W3CDTF">2020-04-03T13:57:35Z</dcterms:modified>
</cp:coreProperties>
</file>